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Sheet1!$A$1:$Q$35</definedName>
  </definedNames>
  <calcPr calcId="152511"/>
</workbook>
</file>

<file path=xl/calcChain.xml><?xml version="1.0" encoding="utf-8"?>
<calcChain xmlns="http://schemas.openxmlformats.org/spreadsheetml/2006/main">
  <c r="N31" i="1" l="1"/>
  <c r="N32" i="1" s="1"/>
  <c r="J31" i="1"/>
  <c r="F31" i="1"/>
  <c r="N33" i="1" l="1"/>
  <c r="J32" i="1"/>
  <c r="J33" i="1"/>
  <c r="F32" i="1"/>
  <c r="F33" i="1"/>
  <c r="N34" i="1" l="1"/>
</calcChain>
</file>

<file path=xl/sharedStrings.xml><?xml version="1.0" encoding="utf-8"?>
<sst xmlns="http://schemas.openxmlformats.org/spreadsheetml/2006/main" count="85" uniqueCount="60">
  <si>
    <t>BANK NOTE PAPER MILL INDIA PRIVATE LIMITED</t>
  </si>
  <si>
    <t>Registered &amp; Corporate office: Administrative Office Building Paper Mill Compound, Entry Gate 1, Note Mudran Nagar, Mysuru – 570003</t>
  </si>
  <si>
    <t>Name of the Firm (Mandatory Filed)</t>
  </si>
  <si>
    <t>Schedule No</t>
  </si>
  <si>
    <t>Description</t>
  </si>
  <si>
    <t>Unit</t>
  </si>
  <si>
    <t>Quantity</t>
  </si>
  <si>
    <t>Price (in INR)</t>
  </si>
  <si>
    <t>HSN CODE</t>
  </si>
  <si>
    <t>(a)</t>
  </si>
  <si>
    <t>(b)</t>
  </si>
  <si>
    <t>Number</t>
  </si>
  <si>
    <t>Unit Price incl of all charges without GST (INR)</t>
  </si>
  <si>
    <t>Effective Price inclusive of all charges excluding GST</t>
  </si>
  <si>
    <t>Total Effective Price (incl of all charges excluding GST)</t>
  </si>
  <si>
    <t xml:space="preserve">GST @18% (INR) </t>
  </si>
  <si>
    <t>(c )= (b)*18%</t>
  </si>
  <si>
    <t>(d)=(b)</t>
  </si>
  <si>
    <t>(e )=(d)*(a)</t>
  </si>
  <si>
    <t>Price for 1st Year</t>
  </si>
  <si>
    <t>Price for 2nd Year</t>
  </si>
  <si>
    <t>Price for 3rd  Year</t>
  </si>
  <si>
    <t>(f)</t>
  </si>
  <si>
    <t>(j)</t>
  </si>
  <si>
    <t>(g)=(f)*18%</t>
  </si>
  <si>
    <t>(h)=(f)</t>
  </si>
  <si>
    <t>(i)=(h)*(a)</t>
  </si>
  <si>
    <t>(k)= (i)*18%</t>
  </si>
  <si>
    <t>(l)=(i)</t>
  </si>
  <si>
    <t>YEARWISE TOTAL ANNUAL EFFECTIVE PRICES (WITHOUT GST)(INR)</t>
  </si>
  <si>
    <t xml:space="preserve">YEARWISE TOTAL ANNUAL PRICES (WITH GST)(INR) </t>
  </si>
  <si>
    <t>(m)= (l)*(a)</t>
  </si>
  <si>
    <t>AVERAGE OF TOTAL EFFECTIVE PRICE(WITHOUT GST) (INR) (CONVERTED TO PRESENT VALUE PRICE)(WITHOUT GST) (AS PER THE SCOPE OF WORK )</t>
  </si>
  <si>
    <t>Supply and installation of SMPS 2.5 Amps</t>
  </si>
  <si>
    <t>Supply and installation of PUMP</t>
  </si>
  <si>
    <t>Supply and installation of Solenoid Valve</t>
  </si>
  <si>
    <t>Supply and installation of Tap Assy</t>
  </si>
  <si>
    <t>Supply and installation of Float Assy</t>
  </si>
  <si>
    <t>Supply and installation of Sediment Filter Assy</t>
  </si>
  <si>
    <t>Supply and installation of Carbon Filter Assy</t>
  </si>
  <si>
    <t>Supply and installation of Membrane Filter Assy</t>
  </si>
  <si>
    <t>Supply and installation of Post carbon Assy</t>
  </si>
  <si>
    <t>Supply and installation of Complete body</t>
  </si>
  <si>
    <t>Supply and installation of White PL4 Tube per meter</t>
  </si>
  <si>
    <t>Supply and installation of Blue PL4 Tube per meter</t>
  </si>
  <si>
    <t>Supply and installation of C Clamp</t>
  </si>
  <si>
    <t>Supply and installation of X Clamp</t>
  </si>
  <si>
    <t>Supply and installation of diverter valve</t>
  </si>
  <si>
    <t xml:space="preserve">Supply and installation of L Connector </t>
  </si>
  <si>
    <t>Supply and installation of 450 rejection valve</t>
  </si>
  <si>
    <t>Supply and installation of TDS Controller knob Type</t>
  </si>
  <si>
    <t>Emergency call visit ( Extra call apart from 3 general service. Approximately 10 visit @ Rs.200.00/visit)</t>
  </si>
  <si>
    <t>Nos</t>
  </si>
  <si>
    <t>Non- comprehensive AMC of 56 nos. water purifier Model: Aquaguard Reviva 50, Make: Euroka Forbes Limited, India.</t>
  </si>
  <si>
    <t>Lumpsum</t>
  </si>
  <si>
    <t>Description of work : Non- Comprehensive AMC Service and Rate Contract for Purchase of AMC Spares for 56 nos Water purifier at CISF Quaters  AT BNPM PLANT, MYSURU</t>
  </si>
  <si>
    <t>YEARWISE TOTAL ANNUAL EFFECTIVE PRICES (WITHOUT GST) CONVERTED TO PRESENT VALUE (INR)
Formula for Present Value Calculation : PV = FV/(1+r)^n 
Where , PV: Present Value 
FV: Future Value (i.e price quoted for 2nd year , 3rd year)
r: Rate of interest – To be considered as 8.30%. 
n: No of year ( i.e 0 for 1st year , 1 for 2nd year , 2 for 3rd year)</t>
  </si>
  <si>
    <t>Annual consumables &amp; spares for 56 nos. water purifier as per the below list</t>
  </si>
  <si>
    <t>Note: i) Price should be quoted exactly as per the format given above; Price bids with conditions / Counter conditions are liable for rejection.
ii) Multiple / Variable rate for single item, would lead to rejection of offer.</t>
  </si>
  <si>
    <t>Schedule of Price (Financial Bid) Tender Ref. No. BNPM/PAC/155/2024-25 dated 20.06.2024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</si>
</sst>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i/>
      <sz val="11"/>
      <color theme="1"/>
      <name val="Cambria"/>
      <family val="1"/>
    </font>
    <font>
      <sz val="11"/>
      <color theme="1"/>
      <name val="Cambria"/>
      <family val="1"/>
    </font>
    <font>
      <sz val="11"/>
      <color rgb="FF000000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2" fillId="3" borderId="5" xfId="3" applyFont="1" applyFill="1" applyBorder="1" applyAlignment="1" applyProtection="1">
      <alignment vertical="center" wrapText="1"/>
    </xf>
    <xf numFmtId="4" fontId="2" fillId="3" borderId="5" xfId="3" applyNumberFormat="1" applyFont="1" applyFill="1" applyBorder="1" applyAlignment="1" applyProtection="1">
      <alignment horizontal="center" vertical="center" wrapText="1"/>
    </xf>
    <xf numFmtId="4" fontId="2" fillId="3" borderId="5" xfId="4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0" fillId="0" borderId="0" xfId="0" applyAlignment="1">
      <alignment vertical="top"/>
    </xf>
    <xf numFmtId="1" fontId="3" fillId="3" borderId="4" xfId="3" applyNumberFormat="1" applyFont="1" applyFill="1" applyBorder="1" applyAlignment="1" applyProtection="1">
      <alignment horizontal="center" vertical="center" wrapText="1"/>
    </xf>
    <xf numFmtId="4" fontId="2" fillId="3" borderId="6" xfId="3" applyNumberFormat="1" applyFont="1" applyFill="1" applyBorder="1" applyAlignment="1" applyProtection="1">
      <alignment horizontal="center" vertical="center" wrapText="1"/>
    </xf>
    <xf numFmtId="2" fontId="2" fillId="5" borderId="5" xfId="2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43" fontId="0" fillId="0" borderId="0" xfId="0" applyNumberFormat="1"/>
    <xf numFmtId="0" fontId="10" fillId="3" borderId="5" xfId="0" applyFont="1" applyFill="1" applyBorder="1" applyAlignment="1" applyProtection="1">
      <alignment horizontal="center" vertical="center" wrapText="1"/>
    </xf>
    <xf numFmtId="43" fontId="11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5" xfId="3" applyFont="1" applyFill="1" applyBorder="1" applyAlignment="1" applyProtection="1">
      <alignment horizontal="center" vertical="center" wrapText="1"/>
    </xf>
    <xf numFmtId="0" fontId="2" fillId="3" borderId="7" xfId="3" applyFont="1" applyFill="1" applyBorder="1" applyAlignment="1" applyProtection="1">
      <alignment horizontal="center" vertical="center" wrapText="1"/>
    </xf>
    <xf numFmtId="0" fontId="2" fillId="3" borderId="8" xfId="3" applyFont="1" applyFill="1" applyBorder="1" applyAlignment="1" applyProtection="1">
      <alignment horizontal="center" vertical="center" wrapText="1"/>
    </xf>
    <xf numFmtId="0" fontId="2" fillId="3" borderId="6" xfId="3" applyFont="1" applyFill="1" applyBorder="1" applyAlignment="1" applyProtection="1">
      <alignment horizontal="center" vertical="center" wrapText="1"/>
    </xf>
    <xf numFmtId="0" fontId="2" fillId="2" borderId="15" xfId="3" applyFont="1" applyFill="1" applyBorder="1" applyAlignment="1" applyProtection="1">
      <alignment horizontal="center" vertical="center" wrapText="1"/>
    </xf>
    <xf numFmtId="0" fontId="2" fillId="2" borderId="16" xfId="3" applyFont="1" applyFill="1" applyBorder="1" applyAlignment="1" applyProtection="1">
      <alignment horizontal="center" vertical="center" wrapText="1"/>
    </xf>
    <xf numFmtId="0" fontId="2" fillId="2" borderId="17" xfId="3" applyFont="1" applyFill="1" applyBorder="1" applyAlignment="1" applyProtection="1">
      <alignment horizontal="center" vertical="center" wrapText="1"/>
    </xf>
    <xf numFmtId="0" fontId="2" fillId="3" borderId="1" xfId="3" applyFont="1" applyFill="1" applyBorder="1" applyAlignment="1" applyProtection="1">
      <alignment horizontal="center" vertical="center" wrapText="1" shrinkToFit="1"/>
    </xf>
    <xf numFmtId="0" fontId="2" fillId="3" borderId="2" xfId="3" applyFont="1" applyFill="1" applyBorder="1" applyAlignment="1" applyProtection="1">
      <alignment horizontal="center" vertical="center" wrapText="1" shrinkToFit="1"/>
    </xf>
    <xf numFmtId="0" fontId="2" fillId="3" borderId="3" xfId="3" applyFont="1" applyFill="1" applyBorder="1" applyAlignment="1" applyProtection="1">
      <alignment horizontal="center" vertical="center" wrapText="1" shrinkToFit="1"/>
    </xf>
    <xf numFmtId="0" fontId="2" fillId="3" borderId="4" xfId="3" applyFont="1" applyFill="1" applyBorder="1" applyAlignment="1" applyProtection="1">
      <alignment horizontal="center" vertical="center" wrapText="1" shrinkToFit="1"/>
    </xf>
    <xf numFmtId="0" fontId="2" fillId="3" borderId="5" xfId="3" applyFont="1" applyFill="1" applyBorder="1" applyAlignment="1" applyProtection="1">
      <alignment horizontal="center" vertical="center" wrapText="1" shrinkToFit="1"/>
    </xf>
    <xf numFmtId="0" fontId="2" fillId="3" borderId="6" xfId="3" applyFont="1" applyFill="1" applyBorder="1" applyAlignment="1" applyProtection="1">
      <alignment horizontal="center" vertical="center" wrapText="1" shrinkToFit="1"/>
    </xf>
    <xf numFmtId="0" fontId="2" fillId="3" borderId="4" xfId="3" applyFont="1" applyFill="1" applyBorder="1" applyAlignment="1" applyProtection="1">
      <alignment horizontal="center" vertical="center" wrapText="1"/>
    </xf>
    <xf numFmtId="0" fontId="2" fillId="3" borderId="5" xfId="3" applyFont="1" applyFill="1" applyBorder="1" applyAlignment="1" applyProtection="1">
      <alignment horizontal="center" vertical="center" wrapText="1"/>
    </xf>
    <xf numFmtId="0" fontId="2" fillId="3" borderId="6" xfId="3" applyFont="1" applyFill="1" applyBorder="1" applyAlignment="1" applyProtection="1">
      <alignment horizontal="center" vertical="center" wrapText="1"/>
    </xf>
    <xf numFmtId="0" fontId="2" fillId="4" borderId="5" xfId="3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3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3" applyFont="1" applyFill="1" applyBorder="1" applyAlignment="1" applyProtection="1">
      <alignment horizontal="center" vertical="center" wrapText="1"/>
    </xf>
    <xf numFmtId="0" fontId="5" fillId="3" borderId="7" xfId="3" applyFont="1" applyFill="1" applyBorder="1" applyAlignment="1" applyProtection="1">
      <alignment horizontal="center" vertical="center" wrapText="1"/>
    </xf>
    <xf numFmtId="0" fontId="2" fillId="3" borderId="7" xfId="3" applyFont="1" applyFill="1" applyBorder="1" applyAlignment="1" applyProtection="1">
      <alignment horizontal="center" vertical="center" wrapText="1"/>
    </xf>
    <xf numFmtId="0" fontId="2" fillId="3" borderId="14" xfId="3" applyFont="1" applyFill="1" applyBorder="1" applyAlignment="1" applyProtection="1">
      <alignment horizontal="center" vertical="center" wrapText="1"/>
    </xf>
    <xf numFmtId="0" fontId="2" fillId="3" borderId="13" xfId="3" applyFont="1" applyFill="1" applyBorder="1" applyAlignment="1" applyProtection="1">
      <alignment horizontal="center" vertical="center" wrapText="1"/>
    </xf>
    <xf numFmtId="0" fontId="2" fillId="3" borderId="11" xfId="3" applyFont="1" applyFill="1" applyBorder="1" applyAlignment="1" applyProtection="1">
      <alignment horizontal="center" vertical="center" wrapText="1"/>
    </xf>
    <xf numFmtId="0" fontId="2" fillId="3" borderId="12" xfId="3" applyFont="1" applyFill="1" applyBorder="1" applyAlignment="1" applyProtection="1">
      <alignment horizontal="center" vertical="center" wrapText="1"/>
    </xf>
    <xf numFmtId="0" fontId="2" fillId="3" borderId="8" xfId="3" applyFont="1" applyFill="1" applyBorder="1" applyAlignment="1" applyProtection="1">
      <alignment horizontal="center" vertical="center" wrapText="1"/>
    </xf>
    <xf numFmtId="0" fontId="2" fillId="3" borderId="10" xfId="3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4" fontId="2" fillId="6" borderId="5" xfId="3" applyNumberFormat="1" applyFont="1" applyFill="1" applyBorder="1" applyAlignment="1" applyProtection="1">
      <alignment horizontal="center" vertical="center" wrapText="1"/>
    </xf>
    <xf numFmtId="4" fontId="2" fillId="6" borderId="11" xfId="3" applyNumberFormat="1" applyFont="1" applyFill="1" applyBorder="1" applyAlignment="1" applyProtection="1">
      <alignment horizontal="center" vertical="center" wrapText="1"/>
    </xf>
    <xf numFmtId="4" fontId="2" fillId="6" borderId="12" xfId="3" applyNumberFormat="1" applyFont="1" applyFill="1" applyBorder="1" applyAlignment="1" applyProtection="1">
      <alignment horizontal="center" vertical="center" wrapText="1"/>
    </xf>
    <xf numFmtId="4" fontId="2" fillId="6" borderId="10" xfId="3" applyNumberFormat="1" applyFont="1" applyFill="1" applyBorder="1" applyAlignment="1" applyProtection="1">
      <alignment horizontal="center" vertical="center" wrapText="1"/>
    </xf>
    <xf numFmtId="4" fontId="2" fillId="6" borderId="8" xfId="3" applyNumberFormat="1" applyFont="1" applyFill="1" applyBorder="1" applyAlignment="1" applyProtection="1">
      <alignment horizontal="center" vertical="center" wrapText="1"/>
    </xf>
    <xf numFmtId="0" fontId="2" fillId="3" borderId="4" xfId="3" applyFont="1" applyFill="1" applyBorder="1" applyAlignment="1" applyProtection="1">
      <alignment horizontal="left" vertical="center" wrapText="1"/>
    </xf>
    <xf numFmtId="0" fontId="2" fillId="3" borderId="5" xfId="3" applyFont="1" applyFill="1" applyBorder="1" applyAlignment="1" applyProtection="1">
      <alignment horizontal="left" vertical="center"/>
    </xf>
    <xf numFmtId="43" fontId="2" fillId="3" borderId="5" xfId="1" applyFont="1" applyFill="1" applyBorder="1" applyAlignment="1" applyProtection="1">
      <alignment horizontal="center" vertical="center" wrapText="1"/>
    </xf>
    <xf numFmtId="0" fontId="2" fillId="3" borderId="9" xfId="3" applyFont="1" applyFill="1" applyBorder="1" applyAlignment="1" applyProtection="1">
      <alignment horizontal="right" vertical="center" wrapText="1"/>
    </xf>
    <xf numFmtId="0" fontId="2" fillId="3" borderId="12" xfId="3" applyFont="1" applyFill="1" applyBorder="1" applyAlignment="1" applyProtection="1">
      <alignment horizontal="right" vertical="center" wrapText="1"/>
    </xf>
    <xf numFmtId="0" fontId="2" fillId="3" borderId="10" xfId="3" applyFont="1" applyFill="1" applyBorder="1" applyAlignment="1" applyProtection="1">
      <alignment horizontal="right" vertical="center" wrapText="1"/>
    </xf>
    <xf numFmtId="43" fontId="2" fillId="3" borderId="6" xfId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justify" vertical="center" wrapText="1"/>
    </xf>
  </cellXfs>
  <cellStyles count="5">
    <cellStyle name="Comma" xfId="1" builtinId="3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Normal="100" workbookViewId="0">
      <selection activeCell="A35" sqref="A35:Q35"/>
    </sheetView>
  </sheetViews>
  <sheetFormatPr defaultRowHeight="24.75" customHeight="1" x14ac:dyDescent="0.25"/>
  <cols>
    <col min="1" max="1" width="9.28515625" customWidth="1"/>
    <col min="2" max="2" width="51.42578125" style="4" customWidth="1"/>
    <col min="3" max="3" width="9.7109375" customWidth="1"/>
    <col min="4" max="4" width="11.7109375" customWidth="1"/>
    <col min="5" max="17" width="13.42578125" customWidth="1"/>
    <col min="18" max="18" width="10.7109375" bestFit="1" customWidth="1"/>
    <col min="19" max="20" width="11.5703125" bestFit="1" customWidth="1"/>
  </cols>
  <sheetData>
    <row r="1" spans="1:17" ht="18" customHeight="1" thickBot="1" x14ac:dyDescent="0.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8.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1:17" ht="24" customHeight="1" x14ac:dyDescent="0.25">
      <c r="A3" s="23" t="s">
        <v>59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ht="28.5" customHeight="1" x14ac:dyDescent="0.25">
      <c r="A4" s="26" t="s">
        <v>55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ht="18.75" customHeight="1" x14ac:dyDescent="0.25">
      <c r="A5" s="26" t="s">
        <v>2</v>
      </c>
      <c r="B5" s="27"/>
      <c r="C5" s="27"/>
      <c r="D5" s="2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</row>
    <row r="6" spans="1:17" ht="16.5" customHeight="1" x14ac:dyDescent="0.25">
      <c r="A6" s="26" t="s">
        <v>3</v>
      </c>
      <c r="B6" s="31" t="s">
        <v>4</v>
      </c>
      <c r="C6" s="27" t="s">
        <v>5</v>
      </c>
      <c r="D6" s="33" t="s">
        <v>6</v>
      </c>
      <c r="E6" s="36" t="s">
        <v>7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1:17" ht="24.75" customHeight="1" x14ac:dyDescent="0.25">
      <c r="A7" s="26"/>
      <c r="B7" s="31"/>
      <c r="C7" s="27"/>
      <c r="D7" s="34"/>
      <c r="E7" s="1"/>
      <c r="F7" s="36" t="s">
        <v>19</v>
      </c>
      <c r="G7" s="37"/>
      <c r="H7" s="37"/>
      <c r="I7" s="39"/>
      <c r="J7" s="27" t="s">
        <v>20</v>
      </c>
      <c r="K7" s="27"/>
      <c r="L7" s="27"/>
      <c r="M7" s="27"/>
      <c r="N7" s="36" t="s">
        <v>21</v>
      </c>
      <c r="O7" s="37"/>
      <c r="P7" s="37"/>
      <c r="Q7" s="38"/>
    </row>
    <row r="8" spans="1:17" ht="72.75" customHeight="1" x14ac:dyDescent="0.25">
      <c r="A8" s="26"/>
      <c r="B8" s="31"/>
      <c r="C8" s="27"/>
      <c r="D8" s="35"/>
      <c r="E8" s="13" t="s">
        <v>8</v>
      </c>
      <c r="F8" s="13" t="s">
        <v>12</v>
      </c>
      <c r="G8" s="13" t="s">
        <v>15</v>
      </c>
      <c r="H8" s="13" t="s">
        <v>13</v>
      </c>
      <c r="I8" s="13" t="s">
        <v>14</v>
      </c>
      <c r="J8" s="13" t="s">
        <v>12</v>
      </c>
      <c r="K8" s="13" t="s">
        <v>15</v>
      </c>
      <c r="L8" s="13" t="s">
        <v>13</v>
      </c>
      <c r="M8" s="13" t="s">
        <v>14</v>
      </c>
      <c r="N8" s="13" t="s">
        <v>12</v>
      </c>
      <c r="O8" s="13" t="s">
        <v>15</v>
      </c>
      <c r="P8" s="13" t="s">
        <v>13</v>
      </c>
      <c r="Q8" s="16" t="s">
        <v>14</v>
      </c>
    </row>
    <row r="9" spans="1:17" ht="24.75" customHeight="1" x14ac:dyDescent="0.25">
      <c r="A9" s="26"/>
      <c r="B9" s="32"/>
      <c r="C9" s="33"/>
      <c r="D9" s="14" t="s">
        <v>9</v>
      </c>
      <c r="E9" s="1"/>
      <c r="F9" s="13" t="s">
        <v>10</v>
      </c>
      <c r="G9" s="13" t="s">
        <v>16</v>
      </c>
      <c r="H9" s="13" t="s">
        <v>17</v>
      </c>
      <c r="I9" s="13" t="s">
        <v>18</v>
      </c>
      <c r="J9" s="13" t="s">
        <v>22</v>
      </c>
      <c r="K9" s="13" t="s">
        <v>24</v>
      </c>
      <c r="L9" s="13" t="s">
        <v>25</v>
      </c>
      <c r="M9" s="13" t="s">
        <v>26</v>
      </c>
      <c r="N9" s="13" t="s">
        <v>23</v>
      </c>
      <c r="O9" s="13" t="s">
        <v>27</v>
      </c>
      <c r="P9" s="13" t="s">
        <v>28</v>
      </c>
      <c r="Q9" s="15" t="s">
        <v>31</v>
      </c>
    </row>
    <row r="10" spans="1:17" ht="38.25" customHeight="1" x14ac:dyDescent="0.25">
      <c r="A10" s="6">
        <v>1</v>
      </c>
      <c r="B10" s="59" t="s">
        <v>51</v>
      </c>
      <c r="C10" s="60" t="s">
        <v>52</v>
      </c>
      <c r="D10" s="11">
        <v>10</v>
      </c>
      <c r="E10" s="11">
        <v>998715</v>
      </c>
      <c r="F10" s="12"/>
      <c r="G10" s="8"/>
      <c r="H10" s="3"/>
      <c r="I10" s="2"/>
      <c r="J10" s="12"/>
      <c r="K10" s="8"/>
      <c r="L10" s="2"/>
      <c r="M10" s="2"/>
      <c r="N10" s="12"/>
      <c r="O10" s="8"/>
      <c r="P10" s="2"/>
      <c r="Q10" s="7"/>
    </row>
    <row r="11" spans="1:17" ht="47.25" customHeight="1" x14ac:dyDescent="0.25">
      <c r="A11" s="6">
        <v>2</v>
      </c>
      <c r="B11" s="59" t="s">
        <v>53</v>
      </c>
      <c r="C11" s="60" t="s">
        <v>54</v>
      </c>
      <c r="D11" s="11">
        <v>1</v>
      </c>
      <c r="E11" s="11">
        <v>998715</v>
      </c>
      <c r="F11" s="12"/>
      <c r="G11" s="8"/>
      <c r="H11" s="3"/>
      <c r="I11" s="2"/>
      <c r="J11" s="12"/>
      <c r="K11" s="8"/>
      <c r="L11" s="2"/>
      <c r="M11" s="2"/>
      <c r="N11" s="12"/>
      <c r="O11" s="8"/>
      <c r="P11" s="2"/>
      <c r="Q11" s="7"/>
    </row>
    <row r="12" spans="1:17" ht="28.5" customHeight="1" x14ac:dyDescent="0.25">
      <c r="A12" s="6"/>
      <c r="B12" s="61" t="s">
        <v>57</v>
      </c>
      <c r="C12" s="60"/>
      <c r="D12" s="11"/>
      <c r="E12" s="11"/>
      <c r="F12" s="12"/>
      <c r="G12" s="8"/>
      <c r="H12" s="3"/>
      <c r="I12" s="2"/>
      <c r="J12" s="12"/>
      <c r="K12" s="8"/>
      <c r="L12" s="2"/>
      <c r="M12" s="2"/>
      <c r="N12" s="12"/>
      <c r="O12" s="8"/>
      <c r="P12" s="2"/>
      <c r="Q12" s="7"/>
    </row>
    <row r="13" spans="1:17" ht="20.100000000000001" customHeight="1" x14ac:dyDescent="0.25">
      <c r="A13" s="6">
        <v>3</v>
      </c>
      <c r="B13" s="59" t="s">
        <v>33</v>
      </c>
      <c r="C13" s="60" t="s">
        <v>11</v>
      </c>
      <c r="D13" s="11">
        <v>10</v>
      </c>
      <c r="E13" s="11">
        <v>842121</v>
      </c>
      <c r="F13" s="12"/>
      <c r="G13" s="8"/>
      <c r="H13" s="3"/>
      <c r="I13" s="2"/>
      <c r="J13" s="12"/>
      <c r="K13" s="8"/>
      <c r="L13" s="2"/>
      <c r="M13" s="2"/>
      <c r="N13" s="12"/>
      <c r="O13" s="8"/>
      <c r="P13" s="2"/>
      <c r="Q13" s="7"/>
    </row>
    <row r="14" spans="1:17" ht="20.100000000000001" customHeight="1" x14ac:dyDescent="0.25">
      <c r="A14" s="6">
        <v>4</v>
      </c>
      <c r="B14" s="59" t="s">
        <v>34</v>
      </c>
      <c r="C14" s="60" t="s">
        <v>11</v>
      </c>
      <c r="D14" s="11">
        <v>5</v>
      </c>
      <c r="E14" s="11">
        <v>842121</v>
      </c>
      <c r="F14" s="12"/>
      <c r="G14" s="8"/>
      <c r="H14" s="3"/>
      <c r="I14" s="2"/>
      <c r="J14" s="12"/>
      <c r="K14" s="8"/>
      <c r="L14" s="2"/>
      <c r="M14" s="2"/>
      <c r="N14" s="12"/>
      <c r="O14" s="8"/>
      <c r="P14" s="2"/>
      <c r="Q14" s="7"/>
    </row>
    <row r="15" spans="1:17" ht="20.100000000000001" customHeight="1" x14ac:dyDescent="0.25">
      <c r="A15" s="6">
        <v>5</v>
      </c>
      <c r="B15" s="59" t="s">
        <v>35</v>
      </c>
      <c r="C15" s="60" t="s">
        <v>11</v>
      </c>
      <c r="D15" s="11">
        <v>20</v>
      </c>
      <c r="E15" s="11">
        <v>842121</v>
      </c>
      <c r="F15" s="12"/>
      <c r="G15" s="8"/>
      <c r="H15" s="3"/>
      <c r="I15" s="2"/>
      <c r="J15" s="12"/>
      <c r="K15" s="8"/>
      <c r="L15" s="2"/>
      <c r="M15" s="2"/>
      <c r="N15" s="12"/>
      <c r="O15" s="8"/>
      <c r="P15" s="2"/>
      <c r="Q15" s="7"/>
    </row>
    <row r="16" spans="1:17" ht="20.100000000000001" customHeight="1" x14ac:dyDescent="0.25">
      <c r="A16" s="6">
        <v>6</v>
      </c>
      <c r="B16" s="59" t="s">
        <v>36</v>
      </c>
      <c r="C16" s="60" t="s">
        <v>11</v>
      </c>
      <c r="D16" s="11">
        <v>10</v>
      </c>
      <c r="E16" s="11">
        <v>842121</v>
      </c>
      <c r="F16" s="12"/>
      <c r="G16" s="8"/>
      <c r="H16" s="3"/>
      <c r="I16" s="2"/>
      <c r="J16" s="12"/>
      <c r="K16" s="8"/>
      <c r="L16" s="2"/>
      <c r="M16" s="2"/>
      <c r="N16" s="12"/>
      <c r="O16" s="8"/>
      <c r="P16" s="2"/>
      <c r="Q16" s="7"/>
    </row>
    <row r="17" spans="1:17" ht="20.100000000000001" customHeight="1" x14ac:dyDescent="0.25">
      <c r="A17" s="6">
        <v>7</v>
      </c>
      <c r="B17" s="59" t="s">
        <v>37</v>
      </c>
      <c r="C17" s="60" t="s">
        <v>11</v>
      </c>
      <c r="D17" s="11">
        <v>10</v>
      </c>
      <c r="E17" s="11">
        <v>842121</v>
      </c>
      <c r="F17" s="12"/>
      <c r="G17" s="8"/>
      <c r="H17" s="3"/>
      <c r="I17" s="2"/>
      <c r="J17" s="12"/>
      <c r="K17" s="8"/>
      <c r="L17" s="2"/>
      <c r="M17" s="2"/>
      <c r="N17" s="12"/>
      <c r="O17" s="8"/>
      <c r="P17" s="2"/>
      <c r="Q17" s="7"/>
    </row>
    <row r="18" spans="1:17" ht="20.100000000000001" customHeight="1" x14ac:dyDescent="0.25">
      <c r="A18" s="6">
        <v>8</v>
      </c>
      <c r="B18" s="59" t="s">
        <v>38</v>
      </c>
      <c r="C18" s="60" t="s">
        <v>11</v>
      </c>
      <c r="D18" s="11">
        <v>56</v>
      </c>
      <c r="E18" s="11">
        <v>842121</v>
      </c>
      <c r="F18" s="12"/>
      <c r="G18" s="8"/>
      <c r="H18" s="3"/>
      <c r="I18" s="2"/>
      <c r="J18" s="12"/>
      <c r="K18" s="8"/>
      <c r="L18" s="2"/>
      <c r="M18" s="2"/>
      <c r="N18" s="12"/>
      <c r="O18" s="8"/>
      <c r="P18" s="2"/>
      <c r="Q18" s="7"/>
    </row>
    <row r="19" spans="1:17" ht="20.100000000000001" customHeight="1" x14ac:dyDescent="0.25">
      <c r="A19" s="6">
        <v>9</v>
      </c>
      <c r="B19" s="59" t="s">
        <v>39</v>
      </c>
      <c r="C19" s="60" t="s">
        <v>11</v>
      </c>
      <c r="D19" s="11">
        <v>56</v>
      </c>
      <c r="E19" s="11">
        <v>842121</v>
      </c>
      <c r="F19" s="12"/>
      <c r="G19" s="8"/>
      <c r="H19" s="3"/>
      <c r="I19" s="2"/>
      <c r="J19" s="12"/>
      <c r="K19" s="8"/>
      <c r="L19" s="2"/>
      <c r="M19" s="2"/>
      <c r="N19" s="12"/>
      <c r="O19" s="8"/>
      <c r="P19" s="2"/>
      <c r="Q19" s="7"/>
    </row>
    <row r="20" spans="1:17" ht="20.100000000000001" customHeight="1" x14ac:dyDescent="0.25">
      <c r="A20" s="6">
        <v>10</v>
      </c>
      <c r="B20" s="59" t="s">
        <v>40</v>
      </c>
      <c r="C20" s="60" t="s">
        <v>11</v>
      </c>
      <c r="D20" s="11">
        <v>56</v>
      </c>
      <c r="E20" s="11">
        <v>842121</v>
      </c>
      <c r="F20" s="12"/>
      <c r="G20" s="8"/>
      <c r="H20" s="3"/>
      <c r="I20" s="2"/>
      <c r="J20" s="12"/>
      <c r="K20" s="8"/>
      <c r="L20" s="2"/>
      <c r="M20" s="2"/>
      <c r="N20" s="12"/>
      <c r="O20" s="8"/>
      <c r="P20" s="2"/>
      <c r="Q20" s="7"/>
    </row>
    <row r="21" spans="1:17" ht="20.100000000000001" customHeight="1" x14ac:dyDescent="0.25">
      <c r="A21" s="6">
        <v>11</v>
      </c>
      <c r="B21" s="59" t="s">
        <v>41</v>
      </c>
      <c r="C21" s="60" t="s">
        <v>11</v>
      </c>
      <c r="D21" s="11">
        <v>56</v>
      </c>
      <c r="E21" s="11">
        <v>842121</v>
      </c>
      <c r="F21" s="12"/>
      <c r="G21" s="8"/>
      <c r="H21" s="3"/>
      <c r="I21" s="2"/>
      <c r="J21" s="12"/>
      <c r="K21" s="8"/>
      <c r="L21" s="2"/>
      <c r="M21" s="2"/>
      <c r="N21" s="12"/>
      <c r="O21" s="8"/>
      <c r="P21" s="2"/>
      <c r="Q21" s="7"/>
    </row>
    <row r="22" spans="1:17" ht="20.100000000000001" customHeight="1" x14ac:dyDescent="0.25">
      <c r="A22" s="6">
        <v>12</v>
      </c>
      <c r="B22" s="59" t="s">
        <v>42</v>
      </c>
      <c r="C22" s="60" t="s">
        <v>11</v>
      </c>
      <c r="D22" s="11">
        <v>2</v>
      </c>
      <c r="E22" s="11">
        <v>842121</v>
      </c>
      <c r="F22" s="12"/>
      <c r="G22" s="8"/>
      <c r="H22" s="3"/>
      <c r="I22" s="2"/>
      <c r="J22" s="12"/>
      <c r="K22" s="8"/>
      <c r="L22" s="2"/>
      <c r="M22" s="2"/>
      <c r="N22" s="12"/>
      <c r="O22" s="8"/>
      <c r="P22" s="2"/>
      <c r="Q22" s="7"/>
    </row>
    <row r="23" spans="1:17" ht="27.75" customHeight="1" x14ac:dyDescent="0.25">
      <c r="A23" s="6">
        <v>13</v>
      </c>
      <c r="B23" s="59" t="s">
        <v>43</v>
      </c>
      <c r="C23" s="60" t="s">
        <v>11</v>
      </c>
      <c r="D23" s="11">
        <v>25</v>
      </c>
      <c r="E23" s="11">
        <v>842121</v>
      </c>
      <c r="F23" s="12"/>
      <c r="G23" s="8"/>
      <c r="H23" s="3"/>
      <c r="I23" s="2"/>
      <c r="J23" s="12"/>
      <c r="K23" s="8"/>
      <c r="L23" s="2"/>
      <c r="M23" s="2"/>
      <c r="N23" s="12"/>
      <c r="O23" s="8"/>
      <c r="P23" s="2"/>
      <c r="Q23" s="7"/>
    </row>
    <row r="24" spans="1:17" ht="20.100000000000001" customHeight="1" x14ac:dyDescent="0.25">
      <c r="A24" s="6">
        <v>14</v>
      </c>
      <c r="B24" s="59" t="s">
        <v>44</v>
      </c>
      <c r="C24" s="60" t="s">
        <v>11</v>
      </c>
      <c r="D24" s="11">
        <v>25</v>
      </c>
      <c r="E24" s="11">
        <v>842121</v>
      </c>
      <c r="F24" s="12"/>
      <c r="G24" s="8"/>
      <c r="H24" s="3"/>
      <c r="I24" s="2"/>
      <c r="J24" s="12"/>
      <c r="K24" s="8"/>
      <c r="L24" s="2"/>
      <c r="M24" s="2"/>
      <c r="N24" s="12"/>
      <c r="O24" s="8"/>
      <c r="P24" s="2"/>
      <c r="Q24" s="7"/>
    </row>
    <row r="25" spans="1:17" ht="20.100000000000001" customHeight="1" x14ac:dyDescent="0.25">
      <c r="A25" s="6">
        <v>15</v>
      </c>
      <c r="B25" s="59" t="s">
        <v>45</v>
      </c>
      <c r="C25" s="60" t="s">
        <v>11</v>
      </c>
      <c r="D25" s="11">
        <v>10</v>
      </c>
      <c r="E25" s="11">
        <v>842121</v>
      </c>
      <c r="F25" s="12"/>
      <c r="G25" s="8"/>
      <c r="H25" s="3"/>
      <c r="I25" s="2"/>
      <c r="J25" s="12"/>
      <c r="K25" s="8"/>
      <c r="L25" s="2"/>
      <c r="M25" s="2"/>
      <c r="N25" s="12"/>
      <c r="O25" s="8"/>
      <c r="P25" s="2"/>
      <c r="Q25" s="7"/>
    </row>
    <row r="26" spans="1:17" ht="20.100000000000001" customHeight="1" x14ac:dyDescent="0.25">
      <c r="A26" s="6">
        <v>16</v>
      </c>
      <c r="B26" s="59" t="s">
        <v>46</v>
      </c>
      <c r="C26" s="60" t="s">
        <v>11</v>
      </c>
      <c r="D26" s="11">
        <v>10</v>
      </c>
      <c r="E26" s="11">
        <v>842121</v>
      </c>
      <c r="F26" s="12"/>
      <c r="G26" s="8"/>
      <c r="H26" s="3"/>
      <c r="I26" s="2"/>
      <c r="J26" s="12"/>
      <c r="K26" s="8"/>
      <c r="L26" s="2"/>
      <c r="M26" s="2"/>
      <c r="N26" s="12"/>
      <c r="O26" s="8"/>
      <c r="P26" s="2"/>
      <c r="Q26" s="7"/>
    </row>
    <row r="27" spans="1:17" ht="20.100000000000001" customHeight="1" x14ac:dyDescent="0.25">
      <c r="A27" s="6">
        <v>17</v>
      </c>
      <c r="B27" s="59" t="s">
        <v>47</v>
      </c>
      <c r="C27" s="60" t="s">
        <v>11</v>
      </c>
      <c r="D27" s="11">
        <v>5</v>
      </c>
      <c r="E27" s="11">
        <v>842121</v>
      </c>
      <c r="F27" s="12"/>
      <c r="G27" s="8"/>
      <c r="H27" s="3"/>
      <c r="I27" s="2"/>
      <c r="J27" s="12"/>
      <c r="K27" s="8"/>
      <c r="L27" s="2"/>
      <c r="M27" s="2"/>
      <c r="N27" s="12"/>
      <c r="O27" s="8"/>
      <c r="P27" s="2"/>
      <c r="Q27" s="7"/>
    </row>
    <row r="28" spans="1:17" ht="20.100000000000001" customHeight="1" x14ac:dyDescent="0.25">
      <c r="A28" s="6">
        <v>18</v>
      </c>
      <c r="B28" s="59" t="s">
        <v>48</v>
      </c>
      <c r="C28" s="60" t="s">
        <v>11</v>
      </c>
      <c r="D28" s="11">
        <v>50</v>
      </c>
      <c r="E28" s="11">
        <v>842121</v>
      </c>
      <c r="F28" s="12"/>
      <c r="G28" s="8"/>
      <c r="H28" s="3"/>
      <c r="I28" s="2"/>
      <c r="J28" s="12"/>
      <c r="K28" s="8"/>
      <c r="L28" s="2"/>
      <c r="M28" s="2"/>
      <c r="N28" s="12"/>
      <c r="O28" s="8"/>
      <c r="P28" s="2"/>
      <c r="Q28" s="7"/>
    </row>
    <row r="29" spans="1:17" ht="20.100000000000001" customHeight="1" x14ac:dyDescent="0.25">
      <c r="A29" s="6">
        <v>19</v>
      </c>
      <c r="B29" s="59" t="s">
        <v>49</v>
      </c>
      <c r="C29" s="60" t="s">
        <v>11</v>
      </c>
      <c r="D29" s="11">
        <v>20</v>
      </c>
      <c r="E29" s="11">
        <v>842121</v>
      </c>
      <c r="F29" s="12"/>
      <c r="G29" s="8"/>
      <c r="H29" s="3"/>
      <c r="I29" s="2"/>
      <c r="J29" s="12"/>
      <c r="K29" s="8"/>
      <c r="L29" s="2"/>
      <c r="M29" s="2"/>
      <c r="N29" s="12"/>
      <c r="O29" s="8"/>
      <c r="P29" s="2"/>
      <c r="Q29" s="7"/>
    </row>
    <row r="30" spans="1:17" ht="30" customHeight="1" x14ac:dyDescent="0.25">
      <c r="A30" s="6">
        <v>20</v>
      </c>
      <c r="B30" s="59" t="s">
        <v>50</v>
      </c>
      <c r="C30" s="60" t="s">
        <v>11</v>
      </c>
      <c r="D30" s="11">
        <v>5</v>
      </c>
      <c r="E30" s="11">
        <v>842121</v>
      </c>
      <c r="F30" s="12"/>
      <c r="G30" s="8"/>
      <c r="H30" s="3"/>
      <c r="I30" s="2"/>
      <c r="J30" s="12"/>
      <c r="K30" s="8"/>
      <c r="L30" s="2"/>
      <c r="M30" s="2"/>
      <c r="N30" s="12"/>
      <c r="O30" s="8"/>
      <c r="P30" s="2"/>
      <c r="Q30" s="7"/>
    </row>
    <row r="31" spans="1:17" ht="24" customHeight="1" x14ac:dyDescent="0.25">
      <c r="A31" s="55" t="s">
        <v>29</v>
      </c>
      <c r="B31" s="56"/>
      <c r="C31" s="56"/>
      <c r="D31" s="56"/>
      <c r="E31" s="57"/>
      <c r="F31" s="48">
        <f>SUM(I10:I30)</f>
        <v>0</v>
      </c>
      <c r="G31" s="49"/>
      <c r="H31" s="49"/>
      <c r="I31" s="50"/>
      <c r="J31" s="47">
        <f>SUM(M10:M30)</f>
        <v>0</v>
      </c>
      <c r="K31" s="47"/>
      <c r="L31" s="47"/>
      <c r="M31" s="47"/>
      <c r="N31" s="48">
        <f>SUM(Q10:Q30)</f>
        <v>0</v>
      </c>
      <c r="O31" s="49"/>
      <c r="P31" s="49"/>
      <c r="Q31" s="51"/>
    </row>
    <row r="32" spans="1:17" ht="24" customHeight="1" x14ac:dyDescent="0.25">
      <c r="A32" s="55" t="s">
        <v>30</v>
      </c>
      <c r="B32" s="56"/>
      <c r="C32" s="56"/>
      <c r="D32" s="56"/>
      <c r="E32" s="57"/>
      <c r="F32" s="48">
        <f>(F31*18%)+F31</f>
        <v>0</v>
      </c>
      <c r="G32" s="49"/>
      <c r="H32" s="49"/>
      <c r="I32" s="50"/>
      <c r="J32" s="48">
        <f t="shared" ref="J32" si="0">(J31*18%)+J31</f>
        <v>0</v>
      </c>
      <c r="K32" s="49"/>
      <c r="L32" s="49"/>
      <c r="M32" s="50"/>
      <c r="N32" s="48">
        <f t="shared" ref="N32" si="1">(N31*18%)+N31</f>
        <v>0</v>
      </c>
      <c r="O32" s="49"/>
      <c r="P32" s="49"/>
      <c r="Q32" s="51"/>
    </row>
    <row r="33" spans="1:20" ht="110.25" customHeight="1" x14ac:dyDescent="0.25">
      <c r="A33" s="52" t="s">
        <v>56</v>
      </c>
      <c r="B33" s="53"/>
      <c r="C33" s="53"/>
      <c r="D33" s="53"/>
      <c r="E33" s="53"/>
      <c r="F33" s="54">
        <f>F31/POWER(1.083,0)</f>
        <v>0</v>
      </c>
      <c r="G33" s="54"/>
      <c r="H33" s="54"/>
      <c r="I33" s="54"/>
      <c r="J33" s="54">
        <f>J31/POWER(1.083,1)</f>
        <v>0</v>
      </c>
      <c r="K33" s="54"/>
      <c r="L33" s="54"/>
      <c r="M33" s="54"/>
      <c r="N33" s="54">
        <f>N31/POWER(1.083,2)</f>
        <v>0</v>
      </c>
      <c r="O33" s="54"/>
      <c r="P33" s="54"/>
      <c r="Q33" s="58"/>
      <c r="R33" s="9"/>
      <c r="S33" s="10"/>
      <c r="T33" s="10"/>
    </row>
    <row r="34" spans="1:20" s="5" customFormat="1" ht="27" customHeight="1" x14ac:dyDescent="0.25">
      <c r="A34" s="40" t="s">
        <v>32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2">
        <f>(F33+J33+N33)/3</f>
        <v>0</v>
      </c>
      <c r="O34" s="42"/>
      <c r="P34" s="42"/>
      <c r="Q34" s="43"/>
    </row>
    <row r="35" spans="1:20" ht="33.75" customHeight="1" thickBot="1" x14ac:dyDescent="0.3">
      <c r="A35" s="44" t="s">
        <v>58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/>
    </row>
  </sheetData>
  <mergeCells count="29">
    <mergeCell ref="A34:M34"/>
    <mergeCell ref="N34:Q34"/>
    <mergeCell ref="A35:Q35"/>
    <mergeCell ref="J31:M31"/>
    <mergeCell ref="J32:M32"/>
    <mergeCell ref="N31:Q31"/>
    <mergeCell ref="N32:Q32"/>
    <mergeCell ref="A33:E33"/>
    <mergeCell ref="F33:I33"/>
    <mergeCell ref="J33:M33"/>
    <mergeCell ref="F31:I31"/>
    <mergeCell ref="F32:I32"/>
    <mergeCell ref="A31:E31"/>
    <mergeCell ref="A32:E32"/>
    <mergeCell ref="N33:Q33"/>
    <mergeCell ref="A6:A9"/>
    <mergeCell ref="B6:B9"/>
    <mergeCell ref="C6:C9"/>
    <mergeCell ref="D6:D8"/>
    <mergeCell ref="E6:Q6"/>
    <mergeCell ref="J7:M7"/>
    <mergeCell ref="N7:Q7"/>
    <mergeCell ref="F7:I7"/>
    <mergeCell ref="A1:Q1"/>
    <mergeCell ref="A2:Q2"/>
    <mergeCell ref="A3:Q3"/>
    <mergeCell ref="A4:Q4"/>
    <mergeCell ref="A5:D5"/>
    <mergeCell ref="E5:Q5"/>
  </mergeCells>
  <dataValidations xWindow="708" yWindow="814" count="2">
    <dataValidation type="decimal" allowBlank="1" showInputMessage="1" showErrorMessage="1" promptTitle="Attention!" prompt="Kindly Enter the values in numeric only." sqref="P10:P30">
      <formula1>0</formula1>
      <formula2>9.99999999999999E+38</formula2>
    </dataValidation>
    <dataValidation type="decimal" allowBlank="1" showInputMessage="1" showErrorMessage="1" prompt="Enter the values in Numeric only." sqref="F10:F30 J10:J30 N10:N30">
      <formula1>0</formula1>
      <formula2>9.99999999999999E+25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2024-06-20T05:20:13Z</dcterms:modified>
</cp:coreProperties>
</file>